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Бюджет на 2021-2023\ПРОЕКТ ЗАКОНА о бюджете на 2021-2023 годы в ПРАВИТЕЛЬСТВО\"/>
    </mc:Choice>
  </mc:AlternateContent>
  <bookViews>
    <workbookView xWindow="0" yWindow="0" windowWidth="16380" windowHeight="8190" tabRatio="500"/>
  </bookViews>
  <sheets>
    <sheet name="ХМАО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4" i="1" l="1"/>
  <c r="F74" i="1"/>
  <c r="F26" i="1"/>
  <c r="G26" i="1"/>
  <c r="D55" i="1" l="1"/>
  <c r="E55" i="1"/>
  <c r="F55" i="1"/>
  <c r="G55" i="1"/>
  <c r="C55" i="1"/>
  <c r="F86" i="1"/>
  <c r="D86" i="1"/>
  <c r="E86" i="1"/>
  <c r="G86" i="1"/>
  <c r="C86" i="1" l="1"/>
  <c r="E74" i="1"/>
  <c r="D74" i="1"/>
  <c r="C74" i="1"/>
  <c r="E26" i="1"/>
  <c r="D26" i="1"/>
  <c r="C26" i="1"/>
  <c r="G91" i="1" l="1"/>
  <c r="F91" i="1"/>
  <c r="D91" i="1"/>
  <c r="E91" i="1"/>
  <c r="C91" i="1"/>
</calcChain>
</file>

<file path=xl/sharedStrings.xml><?xml version="1.0" encoding="utf-8"?>
<sst xmlns="http://schemas.openxmlformats.org/spreadsheetml/2006/main" count="240" uniqueCount="166">
  <si>
    <t>Сведения об оценке налоговых льгот (налоговых расходов), предоставляемых в соответствии с решениями, принятыми органами государственной власти   Ханты-Мансийского автономного округа-Югры</t>
  </si>
  <si>
    <t>млн.рублей</t>
  </si>
  <si>
    <t xml:space="preserve">Наименование налоговой льготы </t>
  </si>
  <si>
    <t>Правовое основание</t>
  </si>
  <si>
    <t>2019 год (факт )</t>
  </si>
  <si>
    <t>2020 год (прогноз)</t>
  </si>
  <si>
    <t>2021 год (оценка)</t>
  </si>
  <si>
    <t>2022 год (оценка)</t>
  </si>
  <si>
    <t>2023 год (оценка)</t>
  </si>
  <si>
    <t>Налог на прибыль организаций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</si>
  <si>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 добыча пьезокварца
</t>
  </si>
  <si>
    <t>х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</si>
  <si>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добыча гранулированного кварца
</t>
  </si>
  <si>
    <t>пп. 2 п. 2 ст. 2 Закона № 87-оз</t>
  </si>
  <si>
    <t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виды деятельности относящиеся к обрабатывающим производствам</t>
  </si>
  <si>
    <t>пп. 3 п. 2 ст. 2 Закона № 87-оз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</si>
  <si>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строительство</t>
  </si>
  <si>
    <t>пп. 4 п. 2 ст. 2 Закона № 87-оз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</si>
  <si>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деятельность сухопутного, водного, воздушного транспорта, за исключением трубопроводного транспорта</t>
  </si>
  <si>
    <t>пп. 5 п. 2 ст. 2 Закона № 87-оз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</si>
  <si>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научные исследования и разработки
</t>
  </si>
  <si>
    <t>пп. 6 п. 2 ст. 2 Закона № 87-оз</t>
  </si>
  <si>
    <t xml:space="preserve"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технические испытания, исследования, анализ и сертификацию
</t>
  </si>
  <si>
    <t>пп. 7 п. 2 ст. 2 Закона № 87-оз</t>
  </si>
  <si>
    <t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распределение электроэнергии</t>
  </si>
  <si>
    <t>пп.8 п. 2 ст. 2 Закона № 87-оз</t>
  </si>
  <si>
    <t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сбор, обработка и утилизация отходов</t>
  </si>
  <si>
    <t>пп. 9 п. 2 ст. 2 Закона № 87-оз</t>
  </si>
  <si>
    <t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предоставление услуг в области добычи нефти и природного газа</t>
  </si>
  <si>
    <t>пп. 10 п. 2 ст. 2 Закона № 87-оз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</si>
  <si>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организациями, являющимися владельцами лицензий на пользование участками недр на территории автономного округа, содержащими месторождения углеводородного сырья, которые вкладывают инвестиции в основной капитал (основные средства) или вкладывают инвестиции в основной капитал (основные средства) и осуществляют расходы на проведение геологоразведочных работ на территории автономного округа</t>
  </si>
  <si>
    <t>пп. 1 п. 4 ст. 2 Закона № 87-оз</t>
  </si>
  <si>
    <t xml:space="preserve"> Ставка налога на прибыль организаций, подлежащего зачислению в бюджет автономного округа, применяется на 3 процентных пункта ниже организациями, являющимися владельцами лицензий на пользование участками недр на территории автономного округа, содержащими месторождения углеводородного сырья, которые вкладывают инвестиции в основной капитал (основные средства) или вкладывают инвестиции в основной капитал (основные средства) и осуществляют расходы на проведение геологоразведочных работ на территории автономного округа</t>
  </si>
  <si>
    <t>пп. 2 п. 4 ст. 2 Закона № 87-оз</t>
  </si>
  <si>
    <t>Ставка налога на прибыль организаций, подлежащего зачислению в бюджет автономного округа, применяется на 2 процентных пункта ниже организациями, осуществляющими производство электроэнергии тепловыми электростанциями</t>
  </si>
  <si>
    <t>п. 5 ст. 2 Закона № 87-оз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</si>
  <si>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региональным социально ориентированным некоммерческим организациям
</t>
  </si>
  <si>
    <t>п. 5.1 ст. 2 Закона № 87-оз</t>
  </si>
  <si>
    <t xml:space="preserve"> Ставка налога на прибыль организаций, подлежащего зачислению в бюджет автономного округа, применяется на 3 процентных пункта ниже управляющим компаниям индустриальных парков </t>
  </si>
  <si>
    <t>п. 5.2 ст. 2 Закона № 87-оз</t>
  </si>
  <si>
    <t xml:space="preserve"> Ставка налога на прибыль организаций, подлежащего зачислению в бюджет автономного округа, применяется на 8 процентных пунктов ниже организациями - участниками специальных инвестиционных контрактов, указанными в пункте 1 статьи 25.16 Налогового кодекса Российской Федерации, за исключением специального инвестиционного контракта в сфере добычи и (или) переработки нефти, добычи природного газа и (или) газового конденсата, оказания услуг по транспортировке нефти и (или) нефтепродуктов, газа и (или) газового конденсата</t>
  </si>
  <si>
    <t>п. 5.3 ст. 2 Закона № 87-оз</t>
  </si>
  <si>
    <t>Ставка налога на прибыль организаций, подлежащего зачислению в бюджет автономного округа, применяется на 7 процентных пунктов ниже организациями - участниками региональных инвестиционных проектов, указанными в подпункте 1 пункта 1 статьи 25.9 Налогового кодекса Российской Федерации</t>
  </si>
  <si>
    <t>п. 5.5 ст. 2 Закона № 87-оз</t>
  </si>
  <si>
    <t xml:space="preserve"> Ставка налога на прибыль организаций, подлежащего зачислению в бюджет автономного округа, устанавливается в размере 0 процентов для организаций, которым присвоен статус регионального оператора по обращению с твердыми коммунальными отходами 
</t>
  </si>
  <si>
    <t>п. 5.6 ст. 2 Закона № 87-оз</t>
  </si>
  <si>
    <t>п. 1 ст. 2.1 Закона № 87-оз</t>
  </si>
  <si>
    <t>Инвестиционный налоговый вычет в размере 100 процентов суммы расходов в виде пожертвований, перечисленных государственным и муниципальным учреждениям, осуществляющим деятельность в области культуры</t>
  </si>
  <si>
    <t>п. 2 ст. 2.1 Закона № 87-оз</t>
  </si>
  <si>
    <t xml:space="preserve">Инвестиционный налоговый вычет устанавливается в размере не более 100 процентов суммы расходов на создание объектов транспортной и коммунальной инфраструктур, а также не более 80 процентов суммы расходов на создание объектов социальной инфраструктуры
</t>
  </si>
  <si>
    <t>п. 2.1  ст. 2.1 Закона № 87-оз</t>
  </si>
  <si>
    <t xml:space="preserve">ИТОГО налоговых льгот, предоставляемых по налогу на прибыль организаций </t>
  </si>
  <si>
    <t xml:space="preserve">Налог на имущество организаций </t>
  </si>
  <si>
    <t>От уплаты налога освобождаются организации, являющиеся владельцами лицензий на пользование участками недр, содержащих месторождения углеводородного сырья</t>
  </si>
  <si>
    <t>пп. 1 п. 1 ст. 4 Закона Ханты-Мансийского автономного округа - Югры от 25.11.2010  № 190-оз "О налоге на имущество организаций" (далее - Закон № 190-оз)</t>
  </si>
  <si>
    <t>От уплаты налога освобождаются общественные организации, в том числе первичные профсоюзные организации</t>
  </si>
  <si>
    <t xml:space="preserve">пп. 7 п. 1 ст. 4 Закона №190-оз </t>
  </si>
  <si>
    <t xml:space="preserve">От уплаты налога освобождаются организации, образующие инфраструктуру поддержки субъектов малого и среднего предпринимательства, в отношении помещений, предоставляемых в аренду субъектам малого предпринимательства
</t>
  </si>
  <si>
    <t>пп.8 п.1 ст.4 Закона № 190-оз</t>
  </si>
  <si>
    <t>От уплаты налога освобождаются организации в отношении объектов жилищного фонда, находящихся в наемном доме коммерческого использования и (или) в наемном доме социального использования</t>
  </si>
  <si>
    <t>пп.9 п.1 ст.4 Закона № 190-оз</t>
  </si>
  <si>
    <t>От уплаты налога освобождаются организации, осуществляющие выращивание овощей, бахчевых, корнеплодных и клубнеплодных культур, грибов и трюфелей</t>
  </si>
  <si>
    <t>пп.10 п.1 ст.4 Закона № 190-оз</t>
  </si>
  <si>
    <t xml:space="preserve">От уплаты налога освобождаются управляющие компании индустриальных (промышленных) парков </t>
  </si>
  <si>
    <t>пп.11 п.1 ст.4 Закона № 190-оз</t>
  </si>
  <si>
    <t>От уплаты налога освобождаются организации,  реализующие проект по созданию комплекса технологий и оборудования для разработки запасов баженовской свиты, которому присвоен статус национального проекта</t>
  </si>
  <si>
    <t>пп.12 п.1 ст.4 Закона № 190-оз</t>
  </si>
  <si>
    <t xml:space="preserve">От уплаты налога освобождаются организации в отношении вновь вводимых объектов, имеющих высокую энергетическую эффективность  или в отношении вновь вводимых объектов, имеющих высокий класс энергетической эффективности </t>
  </si>
  <si>
    <t>пп.13 п.1 ст.4 Закона № 190-оз</t>
  </si>
  <si>
    <t>Организации, заключившие концессионные соглашения или соглашения о государственно-частном партнерстве (соглашения о муниципально-частном партнерстве), в отношении объектов образования, здравоохранения, культуры, спорта и социального обслуживания населения, находящихся в границах территории автономного округа, созданных и (или) реконструированных в соответствии с заключенным соглашением</t>
  </si>
  <si>
    <t>пп.14 п.1 ст.4 Закона № 190-оз</t>
  </si>
  <si>
    <t>От уплаты налога освобождаются организации, реализующие иные инвестиционные проекты</t>
  </si>
  <si>
    <t>пп.4 п. 2 ст. 4 Закона № 190-оз</t>
  </si>
  <si>
    <t>Исчисленная сумма налога уменьшается на 50 процентов для организаций в отношении объектов жилищного фонда</t>
  </si>
  <si>
    <t>пп. 1 п. 3 ст. 4 Закона № 190-оз</t>
  </si>
  <si>
    <t>Исчисленная сумма налога уменьшается на 50 процентов для организаций, осуществляющих деятельность в области лесоводства и (или) лесозаготовок</t>
  </si>
  <si>
    <t>пп. 2 п. 3 ст. 4 Закона № 190-оз</t>
  </si>
  <si>
    <t xml:space="preserve">Исчисленная сумма налога уменьшается на 50 процентов для организаций, осуществляющих рыболовство и (или) рыбоводство
</t>
  </si>
  <si>
    <t>пп. 3 п. 3 ст. 4 Закона № 190-оз</t>
  </si>
  <si>
    <t>Исчисленная сумма налога уменьшается на 50 процентов для организаций, осуществляющих производство пищевых продуктов и (или) напитков</t>
  </si>
  <si>
    <t>пп. 5 п. 3 ст. 4 Закона № 190-оз</t>
  </si>
  <si>
    <t>Исчисленная сумма налога уменьшается на 50 процентов для организаций, занимающихся обработкой древесины и производством изделий из дерева и пробки и (или) производством мебели</t>
  </si>
  <si>
    <t>пп. 6 п. 3 ст. 4 Закона № 190-оз</t>
  </si>
  <si>
    <t xml:space="preserve"> Исчисленная сумма налога уменьшается на 50 процентов для организаций, осуществляющих деятельность по дошкольному образованию
</t>
  </si>
  <si>
    <t>пп. 9 п. 3 ст. 4 Закона № 190-оз</t>
  </si>
  <si>
    <t xml:space="preserve">Исчисленная сумма налога уменьшается на 50 процентов для региональных социально ориентированных некоммерческих организаций, включенных в государственный реестр региональных социально ориентированных некоммерческих организаций
</t>
  </si>
  <si>
    <t>пп. 12 п. 3 ст. 4 Закона № 190-оз</t>
  </si>
  <si>
    <t>Исчисленная сумма налога уменьшается на 50 процентов для организаций в отношении имущества, относящегося к объектам основных фондов природоохранного назначения</t>
  </si>
  <si>
    <t>пп. 13 п. 3 ст. 4 Закона № 190-оз</t>
  </si>
  <si>
    <t>Исчисленная сумма налога уменьшается на 50 процентов для организаций в отношении производственных, имущественных объектов (в сфере водоснабжения, водоотведения, отопления  и очистки сточных вод)</t>
  </si>
  <si>
    <t>пп. 14 п. 3 ст. 4 Закона № 190-оз</t>
  </si>
  <si>
    <t>Исчисленная сумма налога уменьшается на 50 процентов для организаций, осуществляющих разделение и извлечение фракций из нефтяного (попутного) газа</t>
  </si>
  <si>
    <t>пп. 15 п. 3 ст. 4 Закона № 190-оз</t>
  </si>
  <si>
    <t>Исчисленная сумма налога уменьшается на 50 процентов для организаций, занимающихся распределением газообразного топлива</t>
  </si>
  <si>
    <t>пп. 16 п. 3 ст. 4 Закона № 190-оз</t>
  </si>
  <si>
    <t>Исчисленная сумма налога уменьшается на 50 процентов для организаций, оказывающих услуги почтовой связи</t>
  </si>
  <si>
    <t>пп. 17 п. 3 ст. 4 Закона № 190-оз</t>
  </si>
  <si>
    <t xml:space="preserve">Исчисленная сумма налога уменьшается на 75 процентов для организаций, являющихся владельцами лицензий на пользование участками недр, содержащими месторождения углеводородного сырья и расположенными полностью в границах Нижневартовского района
</t>
  </si>
  <si>
    <t>п.3.1. ст.4 Закона №190-оз</t>
  </si>
  <si>
    <t xml:space="preserve">Для налогоплательщик применяющих систему налогообложения в виде единого налога на вмененный доход для отдельных видов деятельности и (или) упрощенную систему налогообложения налоговая база в отношении объектов недвижимого имущества,вкюченных в перечень, уменьшается организациями на величину кадастровой стоимости 300 квадратных метров площади здания или 100 квадратных метров площади помещения </t>
  </si>
  <si>
    <t>п.1 ст. 4.1. Закона № 190-оз</t>
  </si>
  <si>
    <t>Освобождаются от уплаты налога организации, реализующие инвестиционные проекты, предусматривающие строительство административно-деловых центров, торговых центров (комплексов), включенные в Реестр</t>
  </si>
  <si>
    <t>п.2 ст.4.1  Закона № 190-оз</t>
  </si>
  <si>
    <t>п.2.1  ст.4.1  Закона № 190-оз</t>
  </si>
  <si>
    <t xml:space="preserve">ИТОГО налоговых льгот, предоставляемых по налогу на имущество организаций </t>
  </si>
  <si>
    <t>Транспортный налог</t>
  </si>
  <si>
    <t xml:space="preserve">Освобождаются от уплаты налога физические лица из числа коренных малочисленных народов Севера, осуществляющих виды традиционной хозяйственной деятельности коренных малочисленных народов Севера в Ханты-Мансийском автономном округе - Югре в местах традиционного проживания и традиционной хозяйственной деятельности коренных малочисленных народов Севера в отношении отдельных видов транспортных средств 
</t>
  </si>
  <si>
    <t>п.1 ст. 4  Закона Ханты-Мансийского автономного округа - Югры от 14.11.2002 № 62-оз "О транспортном налоге в Ханты-Мансийском автономном округе - Югре" (далее - Закон № 62-оз)</t>
  </si>
  <si>
    <t xml:space="preserve">Освобождаются от уплаты налога в размере 50% организации, осуществляющие виды традиционной хозяйственной деятельности коренных малочисленных народов Севера в Ханты-Мансийском автономном округе - Югре в отношении отдельных видов транспортных средств </t>
  </si>
  <si>
    <t>п.1 ст. 4 Закона № 62-оз</t>
  </si>
  <si>
    <t xml:space="preserve">Освобождаются от уплаты налога в размере 50% пенсионеры по старости, а также другие категории пенсионеров, достигших возраста, дающего право в соответствии с федеральным законодательством на получение трудовой пенсии по старости в отношении отдельных видов транспортных средств </t>
  </si>
  <si>
    <t>п. 2 ст. 4 Закона № 62-оз</t>
  </si>
  <si>
    <t>п 2.1 ст.4  Закона № 62-оз</t>
  </si>
  <si>
    <t>Ставка налога снижается в отношении воздушных судов, являющихся единичными экземплярами воздушных судов авиации общего назначения, используемых для оказания содействия социально ориентированным некоммерческим организациям включенным в государственный реестр региональных социально ориентированных некоммерческих организаций - получателей поддержки</t>
  </si>
  <si>
    <t xml:space="preserve">Освобождаются от уплаты налога категории граждан, отнесенные статьей 13 Закона Российской Федерации "О социальной защите граждан, подвергшихся воздействию радиации вследствие катастрофы на Чернобыльской АЭС" к гражданам, подвергшимся воздействию радиации вследствие Чернобыльской катастрофы в отношении отдельных видов транспортных средств 
</t>
  </si>
  <si>
    <t>пп. 1 п. 3 ст. 4 Закона № 62-оз</t>
  </si>
  <si>
    <t xml:space="preserve">Освобождаются от уплаты налога инвалиды I и II групп, неработающие инвалиды III группы, инвалиды с детства в отношении отдельных видов транспортных средств 
</t>
  </si>
  <si>
    <t>пп. 2 п. 3 ст. 4 Закона № 62-оз</t>
  </si>
  <si>
    <t xml:space="preserve">Освобождаются от уплаты налога Герои Советского Союза, Герои Российской Федерации, граждане, награжденные орденом Славы трех степеней в отношении отдельных видов транспортных средств 
</t>
  </si>
  <si>
    <t>пп. 3 п. 3 ст. 4 Закона № 62-оз</t>
  </si>
  <si>
    <t xml:space="preserve">Освобождаются от уплаты налога участники Великой Отечественной войны, а также ветераны боевых действий в отношении отдельных видов транспортных средств 
</t>
  </si>
  <si>
    <t>пп. 4 п. 3 ст. 4 Закона № 62-оз</t>
  </si>
  <si>
    <t xml:space="preserve">Освобождаются от уплаты налога участники трудового фронта в годы Великой Отечественной войны 1941 - 1945 годов в отношении отдельных видов транспортных средств 
</t>
  </si>
  <si>
    <t>пп. 5 п. 3 ст. 4 Закона № 62-оз</t>
  </si>
  <si>
    <t xml:space="preserve"> Освобождаются от уплаты налога граждане, уволенные с военной службы или призывавшихся на военные сборы, выполнявших интернациональный долг в Республике Афганистан и других странах, в которых велись боевые действия в отношении отдельных видов транспортных средств 
</t>
  </si>
  <si>
    <t>пп.6 п.3 ст.4 Закона № 62-оз</t>
  </si>
  <si>
    <t xml:space="preserve">Освобождаются от уплаты налога в размере 50% религиозные объединения и организации в отношении отдельных видов транспортных средств 
</t>
  </si>
  <si>
    <t>пп. 1 п. 4 ст. 4 Закона № 62-оз</t>
  </si>
  <si>
    <t xml:space="preserve">Освобождаются от уплаты налога в размере 50% общественные организации инвалидов в отношении отдельных видов транспортных средств 
</t>
  </si>
  <si>
    <t>пп. 2 п. 4 ст. 4 Закона № 62-оз</t>
  </si>
  <si>
    <t xml:space="preserve">Освобождаются от уплаты налога в размере 50% региональные социально ориентированные некоммерческие организации, обладающие статусом некоммерческой организации- исполнителя общественно полезных услуг в отношении отдельных видов транспортных средств 
</t>
  </si>
  <si>
    <t>пп. 3 п. 4 ст. 4 Закона № 62-оз</t>
  </si>
  <si>
    <t>п. 5 ст. 4 Закона № 62-оз</t>
  </si>
  <si>
    <t xml:space="preserve"> Освобождаются от уплаты налога грузовые автомобили и автобусы, использующие природный газ в качестве моторного топлива, независимо от мощности двигателя в размере 50 процентов от суммы налога
</t>
  </si>
  <si>
    <t>п. 7 ст. 4 Закона № 62-оз</t>
  </si>
  <si>
    <t>Освободить от уплаты налога за легковые автомобили,грузовые автомобили и автобусы, использующие природный газ, газовые смеси, сжиженный углеводородный газ в качестве моторного топлива, электромобили и гибридные транспортные средства в размере 20 процентов от суммы налога</t>
  </si>
  <si>
    <t>п. 7.1 ст. 4 Закона № 62-оз</t>
  </si>
  <si>
    <t>ИТОГО налоговых льгот, предоставляемых по транспортному налогу</t>
  </si>
  <si>
    <t xml:space="preserve">Упрощенная система налогообложения </t>
  </si>
  <si>
    <t xml:space="preserve">В случае если объектом налогообложения являются доходы налоговая ставка в размере 5 процентов устанавливается для организаций и индивидуальных предпринимателей, основными видами экономической деятельности которых являются виды деятельности, включенные в следующие группировки
</t>
  </si>
  <si>
    <t xml:space="preserve">ставка в размере 5 процентов устанавливается для организаций и индивидуальных предпринимателей, основными видами экономической деятельности которых являются виды деятельности, включенные в следующие группировки:
 растениеводство и животноводство, охота и предоставление соответствующих услуг в этих областях (класс 01); лесоводство и лесозаготовки (класс 02); рыболовство и рыбоводство (класс 03); обрабатывающие производства (классы 10 - 33); сбор и обработка сточных вод (класс 37); сбор, обработка и утилизация отходов (подклассы 38.1 - 38.2); подметание улиц и уборка снега (подгруппа 81.29.2); деятельность гостиниц и прочих мест для временного проживания (подкласс 55.1); деятельность ветеринарная (класс 75); образование (класс 85); деятельность в области здравоохранения и социальных услуг (классы 86 - 88); производство кинофильмов, видеофильмов и телевизионных программ, издание звукозаписей и нот (класс 59); деятельность в области телевизионного и радиовещания (класс 60);  деятельность информационных агентств (группа 63.91); услуги по бронированию прочие и сопутствующая деятельность (группа 79.90); деятельность в области культуры, спорта, организации досуга и развлечений (классы 90 - 93); ремонт компьютеров, предметов личного потребления и хозяйственно-бытового назначения (группы 95.21 - 95.23, 95.25, 95.29); предоставление прочих видов услуг (классы 94, 96, за исключением групп 96.02, 96.04); деятельность телекоммуникаций (класс 61); разработка компьютерного программного обеспечения, консультационные услуги в данной области и другие сопутствующие услуги (класс 62); деятельность в области информационных технологий (класс 63)
</t>
  </si>
  <si>
    <t>пп.1 п.2 ст. 2 Закона Ханты-Мансийского автономного округа - Югры от 30.12.2008 № 166-оз "О ставках налога, уплачиваемого в связи с применением упрощенной системы налогообложения" (далее -Закон № 166-оз)</t>
  </si>
  <si>
    <t xml:space="preserve">В случае, если объектом налогообложения являются доходы, уменьшенные на величину расходов, налоговая ставка в размере 5 процентов устанавливается для организаций и индивидуальных предпринимателей, относящихся к следующим категориям субъектов малого предпринимательства
</t>
  </si>
  <si>
    <t>малые и микропредприятия</t>
  </si>
  <si>
    <t>п.3 ст.2 Закона № 166-оз</t>
  </si>
  <si>
    <t xml:space="preserve"> В случае, если объектом налогообложения являются доходы, налоговая ставка в размере 1 процента устанавливается
</t>
  </si>
  <si>
    <t>п.4 ст.2 Закона № 166-оз</t>
  </si>
  <si>
    <t xml:space="preserve">в  2020 году в случае, если объектом налогообложения являются доходы, налоговая ставка в размере 1 процента устанавливается для организаций и индивидуальных предпринимателей, основными видами экономической деятельности которых являются виды деятельности, включенные в следующие группировки: деятельность гостиниц и предприятий общественного питания (классы 55, 56, за исключением подкласса 56.3);  деятельность туристических агентств и прочих организаций, предоставляющих услуги в сфере туризма (класс 79);деятельность по организации конференций и выставок (подкласс 82.3);  образование (класс 85);  деятельность в области здравоохранения и социальных услуг (классы 86 - 88);  деятельность в области культуры, спорта, организации досуга и развлечений (классы 90 - 93);  предоставление прочих видов услуг (группы 96.02, 96.04)
</t>
  </si>
  <si>
    <t>п.2.1 ст.2  Закона №166-оз</t>
  </si>
  <si>
    <t xml:space="preserve"> В размере 0 процентов для  впервые зарегистрированных налогоплательщиков - индивидуальных предпринимателей
</t>
  </si>
  <si>
    <t xml:space="preserve">для налогоплательщиков - индивидуальных предпринимателей, впервые зарегистрированных и применяющих упрощенную систему налогообложения, в отношении определенных видов предпринимательской деятельности
</t>
  </si>
  <si>
    <t>ИТОГО налоговых льгот, предоставляемых по упрощенной системе налогообложения</t>
  </si>
  <si>
    <t>Патентная система налогообложения</t>
  </si>
  <si>
    <t xml:space="preserve">для налогоплательщиков - индивидуальных предпринимателей, впервые зарегистрированных  и применяющих патентную систему налогообложения
</t>
  </si>
  <si>
    <t>ИТОГО налоговых льгот, предоставляемых по патентной системе налогообложения</t>
  </si>
  <si>
    <t>ИТОГО налоговых льгот, предоставляемых в соответствии с решениями, принятыми органами государственной власти Ханты-Мансийского автономного округа-Югры</t>
  </si>
  <si>
    <t xml:space="preserve">Налоговые ставки снижены для организаций, являющихся субъектами малого и среднего предпринимательства в соответствии с условиями, установленными Федеральным законом "О развитии малого и среднего предпринимательства в Российской Федерации"
</t>
  </si>
  <si>
    <t>п.2.1  ст. 3  Закона № 190-оз</t>
  </si>
  <si>
    <t xml:space="preserve">для субъектов малого и среднего предпринимательства, которые признаны социальными предприятиями
</t>
  </si>
  <si>
    <t xml:space="preserve"> для региональных социально ориентированных некоммерческих организаций, осуществляющих виды деятельности, указанные в статье 3 Закона Ханты-Мансийского автономного округа - Югры "О поддержке региональных социально ориентированных некоммерческих организаций, осуществляющих деятельность в Ханты-Мансийском автономном округе - Югре", и включенных в государственный реестр региональных социально ориентированных некоммерческих организаций и (или) в реестр некоммерческих организаций - исполнителей общественно полезных услуг
</t>
  </si>
  <si>
    <t>Ставка налога снижается для физических лиц  в отношении легковых автомобилей мощностью до 100 л/с в 3 раза, в отношении легковыз автомобилей от 100 до 150 л/с в 5 раз</t>
  </si>
  <si>
    <t>ст.2 Закона № 14-оз Закона Ханты-Мансийского автономного округа - Югры от 20.02.2015  № 14-оз "Об установлении на территории Ханты-Мансийского автономного округа - Югры налоговой ставки в размере 0 процентов по упрощенной системе налогообложения и патентной системе налогообложения"</t>
  </si>
  <si>
    <t xml:space="preserve">Инвестиционный налоговый вычет в размере 70 процентов суммы расходов, указанных в абзаце втором пункта 1 и пункте 2 статьи 257 Налогового кодекса Российской Федерации </t>
  </si>
  <si>
    <t>пп. 1 п. 2 ст. 2 Закона от 30.09.2011 № 87-оз "О налоге на прибыль организаций, подлежащем зачислению в бюджет Ханты-Мансийского автономного округа - Югры" (далее-Закон № 87-оз)</t>
  </si>
  <si>
    <t xml:space="preserve">Организации, реализующие инвестиционные проекты на основании соглашения  о защите и поощрении капиталовложений </t>
  </si>
  <si>
    <t>Освобождается от уплаты налога один из родителей (усыновителей) в многодетной семье, одного из родителей (усыновителей), воспитывающих ребенка-инвалида, за один зарегистрированный на него легковой  автомобиль мощностью до 250 л.с или автобус мощностью до 200 л.с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</si>
</sst>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#,##0.000000"/>
  </numFmts>
  <fonts count="9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BEEF4"/>
        <bgColor rgb="FFCCFFFF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/>
    <xf numFmtId="3" fontId="0" fillId="0" borderId="0" xfId="0" applyNumberFormat="1"/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3" fontId="3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center" vertical="center"/>
    </xf>
    <xf numFmtId="4" fontId="1" fillId="0" borderId="5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 wrapText="1"/>
    </xf>
    <xf numFmtId="4" fontId="6" fillId="0" borderId="3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5" fillId="0" borderId="0" xfId="0" applyFont="1"/>
    <xf numFmtId="0" fontId="1" fillId="0" borderId="4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0" fillId="0" borderId="0" xfId="0" applyBorder="1"/>
    <xf numFmtId="4" fontId="4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top" wrapText="1"/>
    </xf>
    <xf numFmtId="165" fontId="1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3" fontId="0" fillId="0" borderId="0" xfId="0" applyNumberFormat="1"/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0" fontId="0" fillId="0" borderId="0" xfId="0" applyBorder="1"/>
    <xf numFmtId="166" fontId="1" fillId="0" borderId="0" xfId="0" applyNumberFormat="1" applyFont="1"/>
    <xf numFmtId="166" fontId="1" fillId="0" borderId="3" xfId="0" applyNumberFormat="1" applyFont="1" applyBorder="1" applyAlignment="1">
      <alignment horizontal="center" vertical="center"/>
    </xf>
    <xf numFmtId="4" fontId="0" fillId="0" borderId="0" xfId="0" applyNumberFormat="1"/>
    <xf numFmtId="4" fontId="1" fillId="0" borderId="3" xfId="0" applyNumberFormat="1" applyFont="1" applyBorder="1" applyAlignment="1">
      <alignment horizontal="center" vertical="center" wrapText="1"/>
    </xf>
    <xf numFmtId="167" fontId="0" fillId="0" borderId="0" xfId="0" applyNumberFormat="1"/>
    <xf numFmtId="0" fontId="2" fillId="0" borderId="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tabSelected="1" topLeftCell="A82" zoomScaleNormal="100" workbookViewId="0">
      <selection activeCell="I73" sqref="I73"/>
    </sheetView>
  </sheetViews>
  <sheetFormatPr defaultRowHeight="15" x14ac:dyDescent="0.25"/>
  <cols>
    <col min="1" max="1" width="88.7109375" style="1" customWidth="1"/>
    <col min="2" max="2" width="54" style="1" customWidth="1"/>
    <col min="3" max="3" width="18.7109375" style="2" customWidth="1"/>
    <col min="4" max="4" width="17.42578125" style="2" customWidth="1"/>
    <col min="5" max="5" width="17.28515625" style="3" customWidth="1"/>
    <col min="6" max="6" width="16.42578125" style="4" customWidth="1"/>
    <col min="7" max="7" width="16.42578125" style="5" customWidth="1"/>
    <col min="8" max="8" width="14" customWidth="1"/>
    <col min="9" max="9" width="15" customWidth="1"/>
    <col min="10" max="10" width="17.5703125" customWidth="1"/>
    <col min="11" max="1025" width="8.7109375" customWidth="1"/>
  </cols>
  <sheetData>
    <row r="1" spans="1:8" ht="48" customHeight="1" x14ac:dyDescent="0.3">
      <c r="A1" s="52" t="s">
        <v>0</v>
      </c>
      <c r="B1" s="52"/>
      <c r="C1" s="52"/>
      <c r="D1" s="52"/>
      <c r="E1" s="52"/>
      <c r="F1" s="52"/>
      <c r="G1" s="52"/>
    </row>
    <row r="2" spans="1:8" x14ac:dyDescent="0.25">
      <c r="A2" s="6"/>
      <c r="B2" s="7"/>
      <c r="C2" s="8"/>
      <c r="D2" s="8"/>
      <c r="E2" s="9"/>
      <c r="G2" s="10" t="s">
        <v>1</v>
      </c>
    </row>
    <row r="3" spans="1:8" s="14" customFormat="1" ht="26.25" customHeight="1" x14ac:dyDescent="0.25">
      <c r="A3" s="11" t="s">
        <v>2</v>
      </c>
      <c r="B3" s="11" t="s">
        <v>3</v>
      </c>
      <c r="C3" s="12" t="s">
        <v>4</v>
      </c>
      <c r="D3" s="12" t="s">
        <v>5</v>
      </c>
      <c r="E3" s="13" t="s">
        <v>6</v>
      </c>
      <c r="F3" s="13" t="s">
        <v>7</v>
      </c>
      <c r="G3" s="13" t="s">
        <v>8</v>
      </c>
    </row>
    <row r="4" spans="1:8" s="5" customFormat="1" ht="22.5" customHeight="1" x14ac:dyDescent="0.25">
      <c r="A4" s="53" t="s">
        <v>9</v>
      </c>
      <c r="B4" s="53"/>
      <c r="C4" s="53"/>
      <c r="D4" s="53"/>
      <c r="E4" s="53"/>
      <c r="F4" s="53"/>
      <c r="G4" s="53"/>
    </row>
    <row r="5" spans="1:8" s="5" customFormat="1" ht="56.25" customHeight="1" x14ac:dyDescent="0.25">
      <c r="A5" s="15" t="s">
        <v>10</v>
      </c>
      <c r="B5" s="16" t="s">
        <v>163</v>
      </c>
      <c r="C5" s="17">
        <v>0</v>
      </c>
      <c r="D5" s="17">
        <v>0</v>
      </c>
      <c r="E5" s="17">
        <v>0</v>
      </c>
      <c r="F5" s="17">
        <v>0</v>
      </c>
      <c r="G5" s="18" t="s">
        <v>11</v>
      </c>
      <c r="H5" s="19"/>
    </row>
    <row r="6" spans="1:8" s="5" customFormat="1" ht="40.5" customHeight="1" x14ac:dyDescent="0.25">
      <c r="A6" s="15" t="s">
        <v>12</v>
      </c>
      <c r="B6" s="20" t="s">
        <v>13</v>
      </c>
      <c r="C6" s="17">
        <v>0</v>
      </c>
      <c r="D6" s="17">
        <v>0</v>
      </c>
      <c r="E6" s="17">
        <v>0</v>
      </c>
      <c r="F6" s="17">
        <v>0</v>
      </c>
      <c r="G6" s="17" t="s">
        <v>11</v>
      </c>
    </row>
    <row r="7" spans="1:8" ht="42" customHeight="1" x14ac:dyDescent="0.25">
      <c r="A7" s="21" t="s">
        <v>14</v>
      </c>
      <c r="B7" s="20" t="s">
        <v>15</v>
      </c>
      <c r="C7" s="17">
        <v>108.14622168</v>
      </c>
      <c r="D7" s="17">
        <v>108.25443495</v>
      </c>
      <c r="E7" s="17">
        <v>108.36269475</v>
      </c>
      <c r="F7" s="17">
        <v>108.47108849999999</v>
      </c>
      <c r="G7" s="17" t="s">
        <v>11</v>
      </c>
    </row>
    <row r="8" spans="1:8" ht="34.5" customHeight="1" x14ac:dyDescent="0.25">
      <c r="A8" s="21" t="s">
        <v>16</v>
      </c>
      <c r="B8" s="20" t="s">
        <v>17</v>
      </c>
      <c r="C8" s="17">
        <v>7.6000779999999999</v>
      </c>
      <c r="D8" s="17" t="s">
        <v>11</v>
      </c>
      <c r="E8" s="17" t="s">
        <v>11</v>
      </c>
      <c r="F8" s="17" t="s">
        <v>11</v>
      </c>
      <c r="G8" s="17" t="s">
        <v>11</v>
      </c>
    </row>
    <row r="9" spans="1:8" ht="45" customHeight="1" x14ac:dyDescent="0.25">
      <c r="A9" s="21" t="s">
        <v>18</v>
      </c>
      <c r="B9" s="20" t="s">
        <v>19</v>
      </c>
      <c r="C9" s="17">
        <v>69.340367999999998</v>
      </c>
      <c r="D9" s="17">
        <v>70.025968000000006</v>
      </c>
      <c r="E9" s="17">
        <v>70.095993000000007</v>
      </c>
      <c r="F9" s="17">
        <v>70.166088999999999</v>
      </c>
      <c r="G9" s="17" t="s">
        <v>11</v>
      </c>
    </row>
    <row r="10" spans="1:8" ht="43.5" customHeight="1" x14ac:dyDescent="0.25">
      <c r="A10" s="21" t="s">
        <v>20</v>
      </c>
      <c r="B10" s="20" t="s">
        <v>21</v>
      </c>
      <c r="C10" s="17">
        <v>0</v>
      </c>
      <c r="D10" s="17">
        <v>0</v>
      </c>
      <c r="E10" s="17">
        <v>0</v>
      </c>
      <c r="F10" s="17">
        <v>0</v>
      </c>
      <c r="G10" s="17" t="s">
        <v>11</v>
      </c>
    </row>
    <row r="11" spans="1:8" ht="42" customHeight="1" x14ac:dyDescent="0.25">
      <c r="A11" s="21" t="s">
        <v>22</v>
      </c>
      <c r="B11" s="20" t="s">
        <v>23</v>
      </c>
      <c r="C11" s="17">
        <v>0</v>
      </c>
      <c r="D11" s="17">
        <v>0</v>
      </c>
      <c r="E11" s="17">
        <v>0</v>
      </c>
      <c r="F11" s="17">
        <v>0</v>
      </c>
      <c r="G11" s="17" t="s">
        <v>11</v>
      </c>
    </row>
    <row r="12" spans="1:8" ht="41.25" customHeight="1" x14ac:dyDescent="0.25">
      <c r="A12" s="21" t="s">
        <v>24</v>
      </c>
      <c r="B12" s="20" t="s">
        <v>25</v>
      </c>
      <c r="C12" s="17">
        <v>39.256128660000002</v>
      </c>
      <c r="D12" s="17">
        <v>39.295064400000001</v>
      </c>
      <c r="E12" s="17">
        <v>39.334354050000002</v>
      </c>
      <c r="F12" s="17">
        <v>39.373695165000001</v>
      </c>
      <c r="G12" s="17" t="s">
        <v>11</v>
      </c>
    </row>
    <row r="13" spans="1:8" ht="37.5" customHeight="1" x14ac:dyDescent="0.25">
      <c r="A13" s="21" t="s">
        <v>26</v>
      </c>
      <c r="B13" s="20" t="s">
        <v>27</v>
      </c>
      <c r="C13" s="17">
        <v>0</v>
      </c>
      <c r="D13" s="17">
        <v>0</v>
      </c>
      <c r="E13" s="17">
        <v>0</v>
      </c>
      <c r="F13" s="17">
        <v>0</v>
      </c>
      <c r="G13" s="17" t="s">
        <v>11</v>
      </c>
    </row>
    <row r="14" spans="1:8" ht="46.5" customHeight="1" x14ac:dyDescent="0.25">
      <c r="A14" s="22" t="s">
        <v>28</v>
      </c>
      <c r="B14" s="20" t="s">
        <v>29</v>
      </c>
      <c r="C14" s="17">
        <v>251.19030008999999</v>
      </c>
      <c r="D14" s="17">
        <v>256.2138918</v>
      </c>
      <c r="E14" s="17">
        <v>258.77602395000002</v>
      </c>
      <c r="F14" s="17">
        <v>261.36378989999997</v>
      </c>
      <c r="G14" s="17" t="s">
        <v>11</v>
      </c>
    </row>
    <row r="15" spans="1:8" ht="79.5" customHeight="1" x14ac:dyDescent="0.25">
      <c r="A15" s="21" t="s">
        <v>30</v>
      </c>
      <c r="B15" s="20" t="s">
        <v>31</v>
      </c>
      <c r="C15" s="17">
        <v>10581.842146999999</v>
      </c>
      <c r="D15" s="17">
        <v>11074.462853999999</v>
      </c>
      <c r="E15" s="23">
        <v>10141.040096999999</v>
      </c>
      <c r="F15" s="23">
        <v>9759.6258739999994</v>
      </c>
      <c r="G15" s="17" t="s">
        <v>11</v>
      </c>
    </row>
    <row r="16" spans="1:8" ht="78.75" customHeight="1" x14ac:dyDescent="0.25">
      <c r="A16" s="21" t="s">
        <v>32</v>
      </c>
      <c r="B16" s="20" t="s">
        <v>33</v>
      </c>
      <c r="C16" s="17">
        <v>1390.775676</v>
      </c>
      <c r="D16" s="17">
        <v>1411.5853899000001</v>
      </c>
      <c r="E16" s="23">
        <v>1509.8192087499999</v>
      </c>
      <c r="F16" s="23">
        <v>1538.61343915</v>
      </c>
      <c r="G16" s="17" t="s">
        <v>11</v>
      </c>
    </row>
    <row r="17" spans="1:9" ht="41.25" customHeight="1" x14ac:dyDescent="0.25">
      <c r="A17" s="21" t="s">
        <v>34</v>
      </c>
      <c r="B17" s="20" t="s">
        <v>35</v>
      </c>
      <c r="C17" s="17">
        <v>177.873521235</v>
      </c>
      <c r="D17" s="17">
        <v>178.7571915</v>
      </c>
      <c r="E17" s="17">
        <v>178.93594425000001</v>
      </c>
      <c r="F17" s="17">
        <v>179.11488030000001</v>
      </c>
      <c r="G17" s="17" t="s">
        <v>11</v>
      </c>
    </row>
    <row r="18" spans="1:9" ht="41.25" customHeight="1" x14ac:dyDescent="0.25">
      <c r="A18" s="21" t="s">
        <v>36</v>
      </c>
      <c r="B18" s="20" t="s">
        <v>37</v>
      </c>
      <c r="C18" s="17">
        <v>0</v>
      </c>
      <c r="D18" s="17">
        <v>0</v>
      </c>
      <c r="E18" s="17">
        <v>0</v>
      </c>
      <c r="F18" s="17">
        <v>0</v>
      </c>
      <c r="G18" s="17" t="s">
        <v>11</v>
      </c>
    </row>
    <row r="19" spans="1:9" ht="30.75" customHeight="1" x14ac:dyDescent="0.25">
      <c r="A19" s="22" t="s">
        <v>38</v>
      </c>
      <c r="B19" s="20" t="s">
        <v>39</v>
      </c>
      <c r="C19" s="17">
        <v>0</v>
      </c>
      <c r="D19" s="17">
        <v>2.0949075000000001</v>
      </c>
      <c r="E19" s="17">
        <v>2.1996519999999999</v>
      </c>
      <c r="F19" s="17">
        <v>2.2436449999999999</v>
      </c>
      <c r="G19" s="17" t="s">
        <v>11</v>
      </c>
    </row>
    <row r="20" spans="1:9" ht="77.25" customHeight="1" x14ac:dyDescent="0.25">
      <c r="A20" s="21" t="s">
        <v>40</v>
      </c>
      <c r="B20" s="20" t="s">
        <v>41</v>
      </c>
      <c r="C20" s="17">
        <v>0</v>
      </c>
      <c r="D20" s="17">
        <v>161.535</v>
      </c>
      <c r="E20" s="17">
        <v>167.32050000000001</v>
      </c>
      <c r="F20" s="17">
        <v>168.53545500000001</v>
      </c>
      <c r="G20" s="17">
        <v>170.21626455000001</v>
      </c>
    </row>
    <row r="21" spans="1:9" ht="53.25" customHeight="1" x14ac:dyDescent="0.25">
      <c r="A21" s="21" t="s">
        <v>42</v>
      </c>
      <c r="B21" s="20" t="s">
        <v>43</v>
      </c>
      <c r="C21" s="17" t="s">
        <v>11</v>
      </c>
      <c r="D21" s="17">
        <v>100</v>
      </c>
      <c r="E21" s="17">
        <v>100</v>
      </c>
      <c r="F21" s="17">
        <v>100</v>
      </c>
      <c r="G21" s="17">
        <v>100.00002000000001</v>
      </c>
      <c r="H21" s="24"/>
    </row>
    <row r="22" spans="1:9" ht="40.5" customHeight="1" x14ac:dyDescent="0.25">
      <c r="A22" s="21" t="s">
        <v>44</v>
      </c>
      <c r="B22" s="20" t="s">
        <v>45</v>
      </c>
      <c r="C22" s="17" t="s">
        <v>11</v>
      </c>
      <c r="D22" s="17">
        <v>2.1150000000000002</v>
      </c>
      <c r="E22" s="17">
        <v>2.1150000000000002</v>
      </c>
      <c r="F22" s="17">
        <v>2.1150000000000002</v>
      </c>
      <c r="G22" s="17">
        <v>2.1150000000000002</v>
      </c>
      <c r="H22" s="24"/>
    </row>
    <row r="23" spans="1:9" ht="31.5" customHeight="1" x14ac:dyDescent="0.25">
      <c r="A23" s="21" t="s">
        <v>162</v>
      </c>
      <c r="B23" s="20" t="s">
        <v>46</v>
      </c>
      <c r="C23" s="17">
        <v>0.72450700000000001</v>
      </c>
      <c r="D23" s="17">
        <v>246.75</v>
      </c>
      <c r="E23" s="17">
        <v>296.10000000000002</v>
      </c>
      <c r="F23" s="17">
        <v>387.75</v>
      </c>
      <c r="G23" s="17">
        <v>423</v>
      </c>
      <c r="H23" s="24"/>
    </row>
    <row r="24" spans="1:9" ht="37.5" customHeight="1" x14ac:dyDescent="0.25">
      <c r="A24" s="21" t="s">
        <v>47</v>
      </c>
      <c r="B24" s="20" t="s">
        <v>48</v>
      </c>
      <c r="C24" s="17" t="s">
        <v>11</v>
      </c>
      <c r="D24" s="17">
        <v>70.5</v>
      </c>
      <c r="E24" s="17">
        <v>70.5</v>
      </c>
      <c r="F24" s="17">
        <v>70.5</v>
      </c>
      <c r="G24" s="17">
        <v>70.5</v>
      </c>
      <c r="H24" s="24"/>
    </row>
    <row r="25" spans="1:9" ht="41.25" customHeight="1" x14ac:dyDescent="0.25">
      <c r="A25" s="21" t="s">
        <v>49</v>
      </c>
      <c r="B25" s="20" t="s">
        <v>50</v>
      </c>
      <c r="C25" s="17" t="s">
        <v>11</v>
      </c>
      <c r="D25" s="17">
        <v>0</v>
      </c>
      <c r="E25" s="17">
        <v>0</v>
      </c>
      <c r="F25" s="17">
        <v>0</v>
      </c>
      <c r="G25" s="17">
        <v>0</v>
      </c>
      <c r="H25" s="24"/>
    </row>
    <row r="26" spans="1:9" ht="19.5" customHeight="1" x14ac:dyDescent="0.25">
      <c r="A26" s="54" t="s">
        <v>51</v>
      </c>
      <c r="B26" s="54"/>
      <c r="C26" s="26">
        <f>SUM(C5:C25)</f>
        <v>12626.748947664999</v>
      </c>
      <c r="D26" s="26">
        <f>SUM(D5:D24)</f>
        <v>13721.58970205</v>
      </c>
      <c r="E26" s="26">
        <f>SUM(E5:E24)</f>
        <v>12944.599467749998</v>
      </c>
      <c r="F26" s="26">
        <f>SUM(F5:F24)</f>
        <v>12687.872956014999</v>
      </c>
      <c r="G26" s="26">
        <f>SUM(G5:G24)</f>
        <v>765.83128454999996</v>
      </c>
      <c r="H26" s="24"/>
      <c r="I26" s="49"/>
    </row>
    <row r="27" spans="1:9" s="27" customFormat="1" ht="26.25" customHeight="1" x14ac:dyDescent="0.25">
      <c r="A27" s="53" t="s">
        <v>52</v>
      </c>
      <c r="B27" s="53"/>
      <c r="C27" s="53"/>
      <c r="D27" s="53"/>
      <c r="E27" s="53"/>
      <c r="F27" s="53"/>
      <c r="G27" s="53"/>
    </row>
    <row r="28" spans="1:9" ht="51.75" customHeight="1" x14ac:dyDescent="0.25">
      <c r="A28" s="28" t="s">
        <v>53</v>
      </c>
      <c r="B28" s="22" t="s">
        <v>54</v>
      </c>
      <c r="C28" s="17">
        <v>2853.37</v>
      </c>
      <c r="D28" s="17">
        <v>2912.5141199999998</v>
      </c>
      <c r="E28" s="17">
        <v>2941.6392599999999</v>
      </c>
      <c r="F28" s="17">
        <v>2944.5808999999999</v>
      </c>
      <c r="G28" s="17">
        <v>2974.0268099999998</v>
      </c>
      <c r="H28" s="29"/>
    </row>
    <row r="29" spans="1:9" ht="26.25" customHeight="1" x14ac:dyDescent="0.25">
      <c r="A29" s="28" t="s">
        <v>55</v>
      </c>
      <c r="B29" s="20" t="s">
        <v>56</v>
      </c>
      <c r="C29" s="48">
        <v>3.637E-3</v>
      </c>
      <c r="D29" s="48">
        <v>3.3149999999999998E-3</v>
      </c>
      <c r="E29" s="48">
        <v>3.0209999999999998E-3</v>
      </c>
      <c r="F29" s="48">
        <v>2.8700000000000002E-3</v>
      </c>
      <c r="G29" s="17" t="s">
        <v>11</v>
      </c>
    </row>
    <row r="30" spans="1:9" ht="41.25" customHeight="1" x14ac:dyDescent="0.25">
      <c r="A30" s="21" t="s">
        <v>57</v>
      </c>
      <c r="B30" s="20" t="s">
        <v>58</v>
      </c>
      <c r="C30" s="17">
        <v>0</v>
      </c>
      <c r="D30" s="17">
        <v>0</v>
      </c>
      <c r="E30" s="17" t="s">
        <v>11</v>
      </c>
      <c r="F30" s="17" t="s">
        <v>11</v>
      </c>
      <c r="G30" s="17" t="s">
        <v>11</v>
      </c>
    </row>
    <row r="31" spans="1:9" ht="27" customHeight="1" x14ac:dyDescent="0.25">
      <c r="A31" s="30" t="s">
        <v>59</v>
      </c>
      <c r="B31" s="20" t="s">
        <v>60</v>
      </c>
      <c r="C31" s="17">
        <v>63.284377999999997</v>
      </c>
      <c r="D31" s="17">
        <v>63.917000000000002</v>
      </c>
      <c r="E31" s="17">
        <v>64.556393</v>
      </c>
      <c r="F31" s="17">
        <v>65.201956999999993</v>
      </c>
      <c r="G31" s="17" t="s">
        <v>11</v>
      </c>
    </row>
    <row r="32" spans="1:9" ht="32.25" customHeight="1" x14ac:dyDescent="0.25">
      <c r="A32" s="15" t="s">
        <v>61</v>
      </c>
      <c r="B32" s="20" t="s">
        <v>62</v>
      </c>
      <c r="C32" s="17">
        <v>9.9016199999999994</v>
      </c>
      <c r="D32" s="17">
        <v>9.0096869999999996</v>
      </c>
      <c r="E32" s="17">
        <v>8.1087179999999996</v>
      </c>
      <c r="F32" s="17">
        <v>7.2978459999999998</v>
      </c>
      <c r="G32" s="17" t="s">
        <v>11</v>
      </c>
    </row>
    <row r="33" spans="1:7" s="5" customFormat="1" ht="26.25" customHeight="1" x14ac:dyDescent="0.25">
      <c r="A33" s="15" t="s">
        <v>63</v>
      </c>
      <c r="B33" s="20" t="s">
        <v>64</v>
      </c>
      <c r="C33" s="17">
        <v>0</v>
      </c>
      <c r="D33" s="17">
        <v>55.628100000000003</v>
      </c>
      <c r="E33" s="17">
        <v>61.190910000000002</v>
      </c>
      <c r="F33" s="17">
        <v>64.250456</v>
      </c>
      <c r="G33" s="17">
        <v>65.534999999999997</v>
      </c>
    </row>
    <row r="34" spans="1:7" s="5" customFormat="1" ht="33" customHeight="1" x14ac:dyDescent="0.25">
      <c r="A34" s="15" t="s">
        <v>65</v>
      </c>
      <c r="B34" s="20" t="s">
        <v>66</v>
      </c>
      <c r="C34" s="17">
        <v>73.029571000000004</v>
      </c>
      <c r="D34" s="17">
        <v>357</v>
      </c>
      <c r="E34" s="17">
        <v>527</v>
      </c>
      <c r="F34" s="17">
        <v>671</v>
      </c>
      <c r="G34" s="17">
        <v>677.71</v>
      </c>
    </row>
    <row r="35" spans="1:7" s="5" customFormat="1" ht="44.25" customHeight="1" x14ac:dyDescent="0.25">
      <c r="A35" s="15" t="s">
        <v>67</v>
      </c>
      <c r="B35" s="20" t="s">
        <v>68</v>
      </c>
      <c r="C35" s="17">
        <v>52.872346</v>
      </c>
      <c r="D35" s="17">
        <v>52.98113</v>
      </c>
      <c r="E35" s="17">
        <v>53.232311129999999</v>
      </c>
      <c r="F35" s="17">
        <v>53.28354344113</v>
      </c>
      <c r="G35" s="17">
        <v>53.796840000000003</v>
      </c>
    </row>
    <row r="36" spans="1:7" s="5" customFormat="1" ht="63.75" customHeight="1" x14ac:dyDescent="0.25">
      <c r="A36" s="15" t="s">
        <v>69</v>
      </c>
      <c r="B36" s="20" t="s">
        <v>70</v>
      </c>
      <c r="C36" s="17">
        <v>0</v>
      </c>
      <c r="D36" s="17">
        <v>60</v>
      </c>
      <c r="E36" s="17">
        <v>60</v>
      </c>
      <c r="F36" s="17">
        <v>60</v>
      </c>
      <c r="G36" s="17">
        <v>60</v>
      </c>
    </row>
    <row r="37" spans="1:7" ht="24.75" customHeight="1" x14ac:dyDescent="0.25">
      <c r="A37" s="21" t="s">
        <v>71</v>
      </c>
      <c r="B37" s="20" t="s">
        <v>72</v>
      </c>
      <c r="C37" s="17">
        <v>289.20034500000003</v>
      </c>
      <c r="D37" s="17">
        <v>302.51387499999998</v>
      </c>
      <c r="E37" s="17">
        <v>308.56415299999998</v>
      </c>
      <c r="F37" s="17">
        <v>314.735435</v>
      </c>
      <c r="G37" s="17">
        <v>317.88234999999997</v>
      </c>
    </row>
    <row r="38" spans="1:7" ht="27" customHeight="1" x14ac:dyDescent="0.25">
      <c r="A38" s="28" t="s">
        <v>73</v>
      </c>
      <c r="B38" s="20" t="s">
        <v>74</v>
      </c>
      <c r="C38" s="17">
        <v>129.41281599999999</v>
      </c>
      <c r="D38" s="17">
        <v>126.95902</v>
      </c>
      <c r="E38" s="17" t="s">
        <v>11</v>
      </c>
      <c r="F38" s="17" t="s">
        <v>11</v>
      </c>
      <c r="G38" s="17" t="s">
        <v>11</v>
      </c>
    </row>
    <row r="39" spans="1:7" ht="30.75" customHeight="1" x14ac:dyDescent="0.25">
      <c r="A39" s="28" t="s">
        <v>75</v>
      </c>
      <c r="B39" s="20" t="s">
        <v>76</v>
      </c>
      <c r="C39" s="17">
        <v>0.14011599999999999</v>
      </c>
      <c r="D39" s="17">
        <v>0.1414</v>
      </c>
      <c r="E39" s="17">
        <v>0.14280000000000001</v>
      </c>
      <c r="F39" s="17">
        <v>0.14424200000000001</v>
      </c>
      <c r="G39" s="17" t="s">
        <v>11</v>
      </c>
    </row>
    <row r="40" spans="1:7" ht="30.75" customHeight="1" x14ac:dyDescent="0.25">
      <c r="A40" s="28" t="s">
        <v>77</v>
      </c>
      <c r="B40" s="20" t="s">
        <v>78</v>
      </c>
      <c r="C40" s="17">
        <v>2.1894E-2</v>
      </c>
      <c r="D40" s="17" t="s">
        <v>11</v>
      </c>
      <c r="E40" s="17" t="s">
        <v>11</v>
      </c>
      <c r="F40" s="17" t="s">
        <v>11</v>
      </c>
      <c r="G40" s="17" t="s">
        <v>11</v>
      </c>
    </row>
    <row r="41" spans="1:7" ht="29.25" customHeight="1" x14ac:dyDescent="0.25">
      <c r="A41" s="28" t="s">
        <v>79</v>
      </c>
      <c r="B41" s="20" t="s">
        <v>80</v>
      </c>
      <c r="C41" s="17">
        <v>1.6268849999999999</v>
      </c>
      <c r="D41" s="17">
        <v>1.744</v>
      </c>
      <c r="E41" s="17">
        <v>1.7617</v>
      </c>
      <c r="F41" s="17">
        <v>1.77932</v>
      </c>
      <c r="G41" s="17" t="s">
        <v>11</v>
      </c>
    </row>
    <row r="42" spans="1:7" ht="30" customHeight="1" x14ac:dyDescent="0.25">
      <c r="A42" s="28" t="s">
        <v>81</v>
      </c>
      <c r="B42" s="20" t="s">
        <v>82</v>
      </c>
      <c r="C42" s="17">
        <v>13.24442</v>
      </c>
      <c r="D42" s="17">
        <v>13.376440000000001</v>
      </c>
      <c r="E42" s="17">
        <v>13.510199999999999</v>
      </c>
      <c r="F42" s="17">
        <v>13.645300000000001</v>
      </c>
      <c r="G42" s="17" t="s">
        <v>11</v>
      </c>
    </row>
    <row r="43" spans="1:7" ht="30" customHeight="1" x14ac:dyDescent="0.25">
      <c r="A43" s="28" t="s">
        <v>83</v>
      </c>
      <c r="B43" s="20" t="s">
        <v>84</v>
      </c>
      <c r="C43" s="17">
        <v>243.820967</v>
      </c>
      <c r="D43" s="17">
        <v>259.78895199999999</v>
      </c>
      <c r="E43" s="17">
        <v>272.77839899999998</v>
      </c>
      <c r="F43" s="17">
        <v>286.41731900000002</v>
      </c>
      <c r="G43" s="17" t="s">
        <v>11</v>
      </c>
    </row>
    <row r="44" spans="1:7" ht="40.5" customHeight="1" x14ac:dyDescent="0.25">
      <c r="A44" s="28" t="s">
        <v>85</v>
      </c>
      <c r="B44" s="20" t="s">
        <v>86</v>
      </c>
      <c r="C44" s="17">
        <v>0</v>
      </c>
      <c r="D44" s="17">
        <v>0</v>
      </c>
      <c r="E44" s="17">
        <v>0</v>
      </c>
      <c r="F44" s="17">
        <v>0</v>
      </c>
      <c r="G44" s="17" t="s">
        <v>11</v>
      </c>
    </row>
    <row r="45" spans="1:7" ht="29.25" customHeight="1" x14ac:dyDescent="0.25">
      <c r="A45" s="28" t="s">
        <v>87</v>
      </c>
      <c r="B45" s="20" t="s">
        <v>88</v>
      </c>
      <c r="C45" s="17">
        <v>13.937315</v>
      </c>
      <c r="D45" s="17">
        <v>11.58672</v>
      </c>
      <c r="E45" s="17">
        <v>11.702579999999999</v>
      </c>
      <c r="F45" s="17">
        <v>11.71428</v>
      </c>
      <c r="G45" s="17" t="s">
        <v>11</v>
      </c>
    </row>
    <row r="46" spans="1:7" ht="38.25" x14ac:dyDescent="0.25">
      <c r="A46" s="28" t="s">
        <v>89</v>
      </c>
      <c r="B46" s="20" t="s">
        <v>90</v>
      </c>
      <c r="C46" s="17">
        <v>334.22495500000002</v>
      </c>
      <c r="D46" s="17">
        <v>338.82468</v>
      </c>
      <c r="E46" s="17">
        <v>345.60117000000002</v>
      </c>
      <c r="F46" s="17">
        <v>352.51319000000001</v>
      </c>
      <c r="G46" s="17" t="s">
        <v>11</v>
      </c>
    </row>
    <row r="47" spans="1:7" ht="36" customHeight="1" x14ac:dyDescent="0.25">
      <c r="A47" s="28" t="s">
        <v>91</v>
      </c>
      <c r="B47" s="20" t="s">
        <v>92</v>
      </c>
      <c r="C47" s="17">
        <v>47.358379999999997</v>
      </c>
      <c r="D47" s="17">
        <v>42.568980000000003</v>
      </c>
      <c r="E47" s="17" t="s">
        <v>11</v>
      </c>
      <c r="F47" s="17" t="s">
        <v>11</v>
      </c>
      <c r="G47" s="17" t="s">
        <v>11</v>
      </c>
    </row>
    <row r="48" spans="1:7" ht="27" customHeight="1" x14ac:dyDescent="0.25">
      <c r="A48" s="28" t="s">
        <v>93</v>
      </c>
      <c r="B48" s="20" t="s">
        <v>94</v>
      </c>
      <c r="C48" s="17">
        <v>19.975368</v>
      </c>
      <c r="D48" s="17">
        <v>19.994969999999999</v>
      </c>
      <c r="E48" s="17">
        <v>20.014959999999999</v>
      </c>
      <c r="F48" s="17">
        <v>19.61467</v>
      </c>
      <c r="G48" s="17" t="s">
        <v>11</v>
      </c>
    </row>
    <row r="49" spans="1:10" ht="28.5" customHeight="1" x14ac:dyDescent="0.25">
      <c r="A49" s="21" t="s">
        <v>95</v>
      </c>
      <c r="B49" s="20" t="s">
        <v>96</v>
      </c>
      <c r="C49" s="17">
        <v>2.0520550000000002</v>
      </c>
      <c r="D49" s="17">
        <v>2.0540500000000002</v>
      </c>
      <c r="E49" s="17">
        <v>2.2593999999999999</v>
      </c>
      <c r="F49" s="17">
        <v>2.21421</v>
      </c>
      <c r="G49" s="17" t="s">
        <v>11</v>
      </c>
    </row>
    <row r="50" spans="1:10" ht="39" customHeight="1" x14ac:dyDescent="0.25">
      <c r="A50" s="30" t="s">
        <v>97</v>
      </c>
      <c r="B50" s="20" t="s">
        <v>98</v>
      </c>
      <c r="C50" s="17">
        <v>713.11911099999998</v>
      </c>
      <c r="D50" s="17">
        <v>741.64376000000004</v>
      </c>
      <c r="E50" s="17">
        <v>756.47663</v>
      </c>
      <c r="F50" s="17">
        <v>771.60616000000005</v>
      </c>
      <c r="G50" s="17" t="s">
        <v>11</v>
      </c>
    </row>
    <row r="51" spans="1:10" ht="66" customHeight="1" x14ac:dyDescent="0.25">
      <c r="A51" s="31" t="s">
        <v>99</v>
      </c>
      <c r="B51" s="20" t="s">
        <v>100</v>
      </c>
      <c r="C51" s="17">
        <v>1.803666</v>
      </c>
      <c r="D51" s="17">
        <v>31.219774000000001</v>
      </c>
      <c r="E51" s="17">
        <v>31.195378999999999</v>
      </c>
      <c r="F51" s="17">
        <v>31.171747</v>
      </c>
      <c r="G51" s="17" t="s">
        <v>11</v>
      </c>
    </row>
    <row r="52" spans="1:10" ht="32.25" customHeight="1" x14ac:dyDescent="0.25">
      <c r="A52" s="31" t="s">
        <v>101</v>
      </c>
      <c r="B52" s="20" t="s">
        <v>102</v>
      </c>
      <c r="C52" s="17">
        <v>5.9377979999999999</v>
      </c>
      <c r="D52" s="17" t="s">
        <v>11</v>
      </c>
      <c r="E52" s="17" t="s">
        <v>11</v>
      </c>
      <c r="F52" s="17" t="s">
        <v>11</v>
      </c>
      <c r="G52" s="17" t="s">
        <v>11</v>
      </c>
    </row>
    <row r="53" spans="1:10" ht="29.25" customHeight="1" x14ac:dyDescent="0.25">
      <c r="A53" s="31" t="s">
        <v>164</v>
      </c>
      <c r="B53" s="20" t="s">
        <v>103</v>
      </c>
      <c r="C53" s="17" t="s">
        <v>11</v>
      </c>
      <c r="D53" s="17" t="s">
        <v>11</v>
      </c>
      <c r="E53" s="17">
        <v>800</v>
      </c>
      <c r="F53" s="17">
        <v>800</v>
      </c>
      <c r="G53" s="17">
        <v>800</v>
      </c>
    </row>
    <row r="54" spans="1:10" s="5" customFormat="1" ht="42.75" customHeight="1" x14ac:dyDescent="0.25">
      <c r="A54" s="31" t="s">
        <v>156</v>
      </c>
      <c r="B54" s="22" t="s">
        <v>157</v>
      </c>
      <c r="C54" s="17" t="s">
        <v>11</v>
      </c>
      <c r="D54" s="17">
        <v>247.907219</v>
      </c>
      <c r="E54" s="17">
        <v>165.42763400000001</v>
      </c>
      <c r="F54" s="17">
        <v>82.948048999999997</v>
      </c>
      <c r="G54" s="17">
        <v>27.961659999999998</v>
      </c>
    </row>
    <row r="55" spans="1:10" ht="21" customHeight="1" x14ac:dyDescent="0.25">
      <c r="A55" s="54" t="s">
        <v>104</v>
      </c>
      <c r="B55" s="54"/>
      <c r="C55" s="26">
        <f>SUM(C28:C54)</f>
        <v>4868.3376430000008</v>
      </c>
      <c r="D55" s="26">
        <f t="shared" ref="D55:G55" si="0">SUM(D28:D54)</f>
        <v>5651.377191999999</v>
      </c>
      <c r="E55" s="26">
        <f t="shared" si="0"/>
        <v>6445.1656181299995</v>
      </c>
      <c r="F55" s="26">
        <f t="shared" si="0"/>
        <v>6554.1214944411295</v>
      </c>
      <c r="G55" s="26">
        <f t="shared" si="0"/>
        <v>4976.91266</v>
      </c>
      <c r="H55" s="51"/>
      <c r="I55" s="51"/>
      <c r="J55" s="51"/>
    </row>
    <row r="56" spans="1:10" ht="21.75" customHeight="1" x14ac:dyDescent="0.25">
      <c r="A56" s="55" t="s">
        <v>105</v>
      </c>
      <c r="B56" s="55"/>
      <c r="C56" s="55"/>
      <c r="D56" s="55"/>
      <c r="E56" s="55"/>
      <c r="F56" s="55"/>
      <c r="G56" s="55"/>
    </row>
    <row r="57" spans="1:10" ht="65.25" customHeight="1" x14ac:dyDescent="0.25">
      <c r="A57" s="33" t="s">
        <v>106</v>
      </c>
      <c r="B57" s="30" t="s">
        <v>107</v>
      </c>
      <c r="C57" s="17">
        <v>0.17885599999999999</v>
      </c>
      <c r="D57" s="17">
        <v>0.180645</v>
      </c>
      <c r="E57" s="17">
        <v>0.182451</v>
      </c>
      <c r="F57" s="17">
        <v>0.184276</v>
      </c>
      <c r="G57" s="17">
        <v>0.18611800000000001</v>
      </c>
    </row>
    <row r="58" spans="1:10" ht="42.75" customHeight="1" x14ac:dyDescent="0.25">
      <c r="A58" s="33" t="s">
        <v>108</v>
      </c>
      <c r="B58" s="22" t="s">
        <v>109</v>
      </c>
      <c r="C58" s="17">
        <v>1.238E-3</v>
      </c>
      <c r="D58" s="17">
        <v>3.088E-3</v>
      </c>
      <c r="E58" s="17">
        <v>6.7930000000000004E-3</v>
      </c>
      <c r="F58" s="17">
        <v>7.1329999999999996E-3</v>
      </c>
      <c r="G58" s="17">
        <v>7.2760000000000003E-3</v>
      </c>
    </row>
    <row r="59" spans="1:10" ht="41.25" customHeight="1" x14ac:dyDescent="0.25">
      <c r="A59" s="28" t="s">
        <v>110</v>
      </c>
      <c r="B59" s="22" t="s">
        <v>111</v>
      </c>
      <c r="C59" s="17">
        <v>54.210968999999999</v>
      </c>
      <c r="D59" s="17">
        <v>65.753996999999998</v>
      </c>
      <c r="E59" s="17">
        <v>69.688237000000001</v>
      </c>
      <c r="F59" s="17">
        <v>73.172649000000007</v>
      </c>
      <c r="G59" s="17">
        <v>74.63646</v>
      </c>
    </row>
    <row r="60" spans="1:10" ht="26.25" customHeight="1" x14ac:dyDescent="0.25">
      <c r="A60" s="28" t="s">
        <v>160</v>
      </c>
      <c r="B60" s="22" t="s">
        <v>112</v>
      </c>
      <c r="C60" s="17">
        <v>902.23055999999997</v>
      </c>
      <c r="D60" s="17">
        <v>911.25286500000004</v>
      </c>
      <c r="E60" s="17">
        <v>929.47792300000003</v>
      </c>
      <c r="F60" s="17">
        <v>938.77270199999998</v>
      </c>
      <c r="G60" s="17">
        <v>948.16042900000002</v>
      </c>
    </row>
    <row r="61" spans="1:10" ht="55.5" customHeight="1" x14ac:dyDescent="0.25">
      <c r="A61" s="21" t="s">
        <v>113</v>
      </c>
      <c r="B61" s="22" t="s">
        <v>112</v>
      </c>
      <c r="C61" s="17" t="s">
        <v>11</v>
      </c>
      <c r="D61" s="17">
        <v>0.62</v>
      </c>
      <c r="E61" s="17">
        <v>0.63</v>
      </c>
      <c r="F61" s="17">
        <v>0.64</v>
      </c>
      <c r="G61" s="17">
        <v>0.64500000000000002</v>
      </c>
    </row>
    <row r="62" spans="1:10" ht="39" customHeight="1" x14ac:dyDescent="0.25">
      <c r="A62" s="28" t="s">
        <v>114</v>
      </c>
      <c r="B62" s="22" t="s">
        <v>115</v>
      </c>
      <c r="C62" s="17">
        <v>0.989514</v>
      </c>
      <c r="D62" s="17">
        <v>1.237698</v>
      </c>
      <c r="E62" s="17">
        <v>1.250075</v>
      </c>
      <c r="F62" s="17">
        <v>1.3125789999999999</v>
      </c>
      <c r="G62" s="17">
        <v>1.32613</v>
      </c>
    </row>
    <row r="63" spans="1:10" ht="27.75" customHeight="1" x14ac:dyDescent="0.25">
      <c r="A63" s="28" t="s">
        <v>116</v>
      </c>
      <c r="B63" s="22" t="s">
        <v>117</v>
      </c>
      <c r="C63" s="17">
        <v>4.4954200000000002</v>
      </c>
      <c r="D63" s="17">
        <v>4.7135540000000002</v>
      </c>
      <c r="E63" s="17">
        <v>4.8078250000000002</v>
      </c>
      <c r="F63" s="17">
        <v>5.0482170000000002</v>
      </c>
      <c r="G63" s="17">
        <v>5.0984800000000003</v>
      </c>
    </row>
    <row r="64" spans="1:10" ht="29.25" customHeight="1" x14ac:dyDescent="0.25">
      <c r="A64" s="28" t="s">
        <v>118</v>
      </c>
      <c r="B64" s="22" t="s">
        <v>119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</row>
    <row r="65" spans="1:8" ht="32.25" customHeight="1" x14ac:dyDescent="0.25">
      <c r="A65" s="28" t="s">
        <v>120</v>
      </c>
      <c r="B65" s="22" t="s">
        <v>121</v>
      </c>
      <c r="C65" s="17">
        <v>9.0413530000000009</v>
      </c>
      <c r="D65" s="17">
        <v>9.1317660000000007</v>
      </c>
      <c r="E65" s="17">
        <v>9.2230840000000001</v>
      </c>
      <c r="F65" s="17">
        <v>9.315315</v>
      </c>
      <c r="G65" s="17">
        <v>9.4084679999999992</v>
      </c>
    </row>
    <row r="66" spans="1:8" ht="30.75" customHeight="1" x14ac:dyDescent="0.25">
      <c r="A66" s="28" t="s">
        <v>122</v>
      </c>
      <c r="B66" s="22" t="s">
        <v>123</v>
      </c>
      <c r="C66" s="17">
        <v>6.1219999999999998E-3</v>
      </c>
      <c r="D66" s="17">
        <v>6.1219999999999998E-3</v>
      </c>
      <c r="E66" s="17">
        <v>6.1219999999999998E-3</v>
      </c>
      <c r="F66" s="17">
        <v>6.1219999999999998E-3</v>
      </c>
      <c r="G66" s="17">
        <v>6.1219999999999998E-3</v>
      </c>
    </row>
    <row r="67" spans="1:8" ht="45" customHeight="1" x14ac:dyDescent="0.25">
      <c r="A67" s="28" t="s">
        <v>124</v>
      </c>
      <c r="B67" s="22" t="s">
        <v>125</v>
      </c>
      <c r="C67" s="17">
        <v>1.9166179999999999</v>
      </c>
      <c r="D67" s="17">
        <v>1.9357839999999999</v>
      </c>
      <c r="E67" s="17">
        <v>1.9551419999999999</v>
      </c>
      <c r="F67" s="17">
        <v>1.974693</v>
      </c>
      <c r="G67" s="17">
        <v>1.99444</v>
      </c>
    </row>
    <row r="68" spans="1:8" ht="24.75" customHeight="1" x14ac:dyDescent="0.25">
      <c r="A68" s="28" t="s">
        <v>126</v>
      </c>
      <c r="B68" s="22" t="s">
        <v>127</v>
      </c>
      <c r="C68" s="17">
        <v>1.6305E-2</v>
      </c>
      <c r="D68" s="17">
        <v>1.6305E-2</v>
      </c>
      <c r="E68" s="17">
        <v>1.6305E-2</v>
      </c>
      <c r="F68" s="17">
        <v>1.6305E-2</v>
      </c>
      <c r="G68" s="17">
        <v>1.6305E-2</v>
      </c>
    </row>
    <row r="69" spans="1:8" ht="24.75" customHeight="1" x14ac:dyDescent="0.25">
      <c r="A69" s="33" t="s">
        <v>128</v>
      </c>
      <c r="B69" s="22" t="s">
        <v>129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</row>
    <row r="70" spans="1:8" ht="43.5" customHeight="1" x14ac:dyDescent="0.25">
      <c r="A70" s="21" t="s">
        <v>130</v>
      </c>
      <c r="B70" s="22" t="s">
        <v>131</v>
      </c>
      <c r="C70" s="17">
        <v>0</v>
      </c>
      <c r="D70" s="17">
        <v>2.3970000000000002E-2</v>
      </c>
      <c r="E70" s="17">
        <v>2.3970000000000002E-2</v>
      </c>
      <c r="F70" s="17">
        <v>2.3970000000000002E-2</v>
      </c>
      <c r="G70" s="17">
        <v>2.3970000000000002E-2</v>
      </c>
      <c r="H70" s="34"/>
    </row>
    <row r="71" spans="1:8" ht="41.25" customHeight="1" x14ac:dyDescent="0.25">
      <c r="A71" s="28" t="s">
        <v>165</v>
      </c>
      <c r="B71" s="22" t="s">
        <v>132</v>
      </c>
      <c r="C71" s="17">
        <v>29.022593000000001</v>
      </c>
      <c r="D71" s="17">
        <v>29.318954000000002</v>
      </c>
      <c r="E71" s="17">
        <v>33.288935000000002</v>
      </c>
      <c r="F71" s="17">
        <v>34.287602999999997</v>
      </c>
      <c r="G71" s="17">
        <v>35.316231000000002</v>
      </c>
    </row>
    <row r="72" spans="1:8" ht="30" customHeight="1" x14ac:dyDescent="0.25">
      <c r="A72" s="21" t="s">
        <v>133</v>
      </c>
      <c r="B72" s="22" t="s">
        <v>134</v>
      </c>
      <c r="C72" s="17">
        <v>7.5136520000000004</v>
      </c>
      <c r="D72" s="17">
        <v>7.5887890000000002</v>
      </c>
      <c r="E72" s="23" t="s">
        <v>11</v>
      </c>
      <c r="F72" s="23" t="s">
        <v>11</v>
      </c>
      <c r="G72" s="23" t="s">
        <v>11</v>
      </c>
    </row>
    <row r="73" spans="1:8" ht="43.5" customHeight="1" x14ac:dyDescent="0.25">
      <c r="A73" s="21" t="s">
        <v>135</v>
      </c>
      <c r="B73" s="22" t="s">
        <v>136</v>
      </c>
      <c r="C73" s="17" t="s">
        <v>11</v>
      </c>
      <c r="D73" s="17">
        <v>24.5</v>
      </c>
      <c r="E73" s="17">
        <v>72.5</v>
      </c>
      <c r="F73" s="17">
        <v>73.5</v>
      </c>
      <c r="G73" s="17" t="s">
        <v>11</v>
      </c>
    </row>
    <row r="74" spans="1:8" ht="26.25" customHeight="1" x14ac:dyDescent="0.25">
      <c r="A74" s="54" t="s">
        <v>137</v>
      </c>
      <c r="B74" s="54"/>
      <c r="C74" s="35">
        <f>SUM(C57:C73)</f>
        <v>1009.6231999999999</v>
      </c>
      <c r="D74" s="35">
        <f>SUM(D57:D73)</f>
        <v>1056.283537</v>
      </c>
      <c r="E74" s="35">
        <f>SUM(E57:E73)</f>
        <v>1123.0568619999999</v>
      </c>
      <c r="F74" s="35">
        <f t="shared" ref="F74:G74" si="1">SUM(F57:F73)</f>
        <v>1138.2615639999999</v>
      </c>
      <c r="G74" s="35">
        <f t="shared" si="1"/>
        <v>1076.8254290000002</v>
      </c>
    </row>
    <row r="75" spans="1:8" ht="26.25" customHeight="1" x14ac:dyDescent="0.25">
      <c r="A75" s="53" t="s">
        <v>138</v>
      </c>
      <c r="B75" s="53"/>
      <c r="C75" s="53"/>
      <c r="D75" s="53"/>
      <c r="E75" s="53"/>
      <c r="F75" s="53"/>
      <c r="G75" s="53"/>
    </row>
    <row r="76" spans="1:8" ht="36.75" customHeight="1" x14ac:dyDescent="0.25">
      <c r="A76" s="56" t="s">
        <v>139</v>
      </c>
      <c r="B76" s="56"/>
      <c r="C76" s="56"/>
      <c r="D76" s="56"/>
      <c r="E76" s="56"/>
      <c r="F76" s="56"/>
      <c r="G76" s="56"/>
    </row>
    <row r="77" spans="1:8" ht="219.75" customHeight="1" x14ac:dyDescent="0.25">
      <c r="A77" s="21" t="s">
        <v>140</v>
      </c>
      <c r="B77" s="36" t="s">
        <v>141</v>
      </c>
      <c r="C77" s="17">
        <v>27.053000000000001</v>
      </c>
      <c r="D77" s="17">
        <v>27.861529999999998</v>
      </c>
      <c r="E77" s="17">
        <v>28.676179999999999</v>
      </c>
      <c r="F77" s="17" t="s">
        <v>11</v>
      </c>
      <c r="G77" s="17" t="s">
        <v>11</v>
      </c>
    </row>
    <row r="78" spans="1:8" ht="36" customHeight="1" x14ac:dyDescent="0.25">
      <c r="A78" s="56" t="s">
        <v>142</v>
      </c>
      <c r="B78" s="56"/>
      <c r="C78" s="56"/>
      <c r="D78" s="56"/>
      <c r="E78" s="56"/>
      <c r="F78" s="56"/>
      <c r="G78" s="56"/>
    </row>
    <row r="79" spans="1:8" ht="20.25" customHeight="1" x14ac:dyDescent="0.25">
      <c r="A79" s="21" t="s">
        <v>143</v>
      </c>
      <c r="B79" s="36" t="s">
        <v>144</v>
      </c>
      <c r="C79" s="17">
        <v>1640.2739999999999</v>
      </c>
      <c r="D79" s="17">
        <v>1689.4822200000001</v>
      </c>
      <c r="E79" s="17">
        <v>1738.6904400000001</v>
      </c>
      <c r="F79" s="17" t="s">
        <v>11</v>
      </c>
      <c r="G79" s="17" t="s">
        <v>11</v>
      </c>
    </row>
    <row r="80" spans="1:8" ht="25.5" customHeight="1" x14ac:dyDescent="0.25">
      <c r="A80" s="56" t="s">
        <v>145</v>
      </c>
      <c r="B80" s="56"/>
      <c r="C80" s="56"/>
      <c r="D80" s="56"/>
      <c r="E80" s="56"/>
      <c r="F80" s="56"/>
      <c r="G80" s="56"/>
    </row>
    <row r="81" spans="1:8" ht="78.75" customHeight="1" x14ac:dyDescent="0.25">
      <c r="A81" s="37" t="s">
        <v>159</v>
      </c>
      <c r="B81" s="36" t="s">
        <v>146</v>
      </c>
      <c r="C81" s="17">
        <v>7.7770000000000001</v>
      </c>
      <c r="D81" s="17">
        <v>8.0134000000000007</v>
      </c>
      <c r="E81" s="17">
        <v>8.5538019999999992</v>
      </c>
      <c r="F81" s="17">
        <v>8.7564589999999995</v>
      </c>
      <c r="G81" s="17">
        <v>9.0191520000000001</v>
      </c>
    </row>
    <row r="82" spans="1:8" s="5" customFormat="1" ht="18.75" customHeight="1" x14ac:dyDescent="0.25">
      <c r="A82" s="37" t="s">
        <v>158</v>
      </c>
      <c r="B82" s="36" t="s">
        <v>146</v>
      </c>
      <c r="C82" s="17" t="s">
        <v>11</v>
      </c>
      <c r="D82" s="17">
        <v>4.9000000000000004</v>
      </c>
      <c r="E82" s="17">
        <v>4.9000000000000004</v>
      </c>
      <c r="F82" s="17">
        <v>4.9000000000000004</v>
      </c>
      <c r="G82" s="17">
        <v>4.9000000000000004</v>
      </c>
    </row>
    <row r="83" spans="1:8" ht="118.5" customHeight="1" x14ac:dyDescent="0.25">
      <c r="A83" s="21" t="s">
        <v>147</v>
      </c>
      <c r="B83" s="36" t="s">
        <v>148</v>
      </c>
      <c r="C83" s="17" t="s">
        <v>11</v>
      </c>
      <c r="D83" s="17">
        <v>66.959999999999994</v>
      </c>
      <c r="E83" s="17" t="s">
        <v>11</v>
      </c>
      <c r="F83" s="17" t="s">
        <v>11</v>
      </c>
      <c r="G83" s="17" t="s">
        <v>11</v>
      </c>
    </row>
    <row r="84" spans="1:8" ht="26.25" customHeight="1" x14ac:dyDescent="0.25">
      <c r="A84" s="56" t="s">
        <v>149</v>
      </c>
      <c r="B84" s="56"/>
      <c r="C84" s="56"/>
      <c r="D84" s="56"/>
      <c r="E84" s="56"/>
      <c r="F84" s="56"/>
      <c r="G84" s="56"/>
    </row>
    <row r="85" spans="1:8" ht="67.5" customHeight="1" x14ac:dyDescent="0.25">
      <c r="A85" s="21" t="s">
        <v>150</v>
      </c>
      <c r="B85" s="36" t="s">
        <v>161</v>
      </c>
      <c r="C85" s="40">
        <v>23.149000000000001</v>
      </c>
      <c r="D85" s="50">
        <v>23.84347</v>
      </c>
      <c r="E85" s="38">
        <v>24.558774</v>
      </c>
      <c r="F85" s="38">
        <v>25.295536999999999</v>
      </c>
      <c r="G85" s="38">
        <v>26.054403000000001</v>
      </c>
    </row>
    <row r="86" spans="1:8" ht="26.25" customHeight="1" x14ac:dyDescent="0.25">
      <c r="A86" s="57" t="s">
        <v>151</v>
      </c>
      <c r="B86" s="57"/>
      <c r="C86" s="39">
        <f>C77+C79+C81+C85</f>
        <v>1698.2530000000002</v>
      </c>
      <c r="D86" s="39">
        <f>D77+D79+D81+D83+D85+D82</f>
        <v>1821.0606200000002</v>
      </c>
      <c r="E86" s="39">
        <f>E77+E79+E81+E85+E82</f>
        <v>1805.3791960000001</v>
      </c>
      <c r="F86" s="39">
        <f>F81+F85+F82</f>
        <v>38.951996000000001</v>
      </c>
      <c r="G86" s="39">
        <f>G81+G85+G82</f>
        <v>39.973554999999998</v>
      </c>
    </row>
    <row r="87" spans="1:8" ht="26.25" customHeight="1" x14ac:dyDescent="0.25">
      <c r="A87" s="53" t="s">
        <v>152</v>
      </c>
      <c r="B87" s="53"/>
      <c r="C87" s="53"/>
      <c r="D87" s="53"/>
      <c r="E87" s="53"/>
      <c r="F87" s="53"/>
      <c r="G87" s="53"/>
    </row>
    <row r="88" spans="1:8" ht="26.25" customHeight="1" x14ac:dyDescent="0.25">
      <c r="A88" s="56" t="s">
        <v>149</v>
      </c>
      <c r="B88" s="56"/>
      <c r="C88" s="56"/>
      <c r="D88" s="56"/>
      <c r="E88" s="56"/>
      <c r="F88" s="56"/>
      <c r="G88" s="56"/>
    </row>
    <row r="89" spans="1:8" ht="67.5" customHeight="1" x14ac:dyDescent="0.25">
      <c r="A89" s="21" t="s">
        <v>153</v>
      </c>
      <c r="B89" s="36" t="s">
        <v>161</v>
      </c>
      <c r="C89" s="40">
        <v>1.486</v>
      </c>
      <c r="D89" s="40">
        <v>1.5751599999999999</v>
      </c>
      <c r="E89" s="40">
        <v>1.6696690000000001</v>
      </c>
      <c r="F89" s="40">
        <v>1.769949</v>
      </c>
      <c r="G89" s="40">
        <v>1.8760410000000001</v>
      </c>
    </row>
    <row r="90" spans="1:8" ht="26.25" customHeight="1" x14ac:dyDescent="0.25">
      <c r="A90" s="57" t="s">
        <v>154</v>
      </c>
      <c r="B90" s="57"/>
      <c r="C90" s="25">
        <v>1.49</v>
      </c>
      <c r="D90" s="25">
        <v>1.58</v>
      </c>
      <c r="E90" s="32">
        <v>1.67</v>
      </c>
      <c r="F90" s="32">
        <v>1.77</v>
      </c>
      <c r="G90" s="32">
        <v>1.88</v>
      </c>
    </row>
    <row r="91" spans="1:8" s="42" customFormat="1" ht="29.25" customHeight="1" x14ac:dyDescent="0.25">
      <c r="A91" s="58" t="s">
        <v>155</v>
      </c>
      <c r="B91" s="58"/>
      <c r="C91" s="41">
        <f>C26+C55+C74+C86+C90</f>
        <v>20204.452790665</v>
      </c>
      <c r="D91" s="41">
        <f>D26+D55+D74+D86+D90</f>
        <v>22251.891051049999</v>
      </c>
      <c r="E91" s="39">
        <f>E26+E55+E74+E86+E90</f>
        <v>22319.871143879998</v>
      </c>
      <c r="F91" s="39">
        <f>F26+F55+F74+F86+F90</f>
        <v>20420.978010456129</v>
      </c>
      <c r="G91" s="39">
        <f>G26+G55+G74+G86+G90</f>
        <v>6861.4229285500005</v>
      </c>
    </row>
    <row r="92" spans="1:8" x14ac:dyDescent="0.25">
      <c r="C92" s="43"/>
      <c r="D92" s="43"/>
      <c r="E92" s="44"/>
      <c r="F92" s="44"/>
      <c r="G92" s="44"/>
      <c r="H92" s="34"/>
    </row>
    <row r="93" spans="1:8" x14ac:dyDescent="0.25">
      <c r="C93" s="45"/>
      <c r="D93" s="45"/>
      <c r="E93" s="45"/>
      <c r="F93" s="45"/>
      <c r="G93" s="46"/>
      <c r="H93" s="34"/>
    </row>
    <row r="94" spans="1:8" ht="17.25" customHeight="1" x14ac:dyDescent="0.25">
      <c r="C94" s="47"/>
      <c r="D94" s="47"/>
      <c r="E94" s="47"/>
    </row>
    <row r="95" spans="1:8" x14ac:dyDescent="0.25">
      <c r="C95" s="47"/>
      <c r="D95" s="47"/>
      <c r="E95" s="47"/>
      <c r="F95" s="47"/>
    </row>
  </sheetData>
  <mergeCells count="17">
    <mergeCell ref="A90:B90"/>
    <mergeCell ref="A91:B91"/>
    <mergeCell ref="A80:G80"/>
    <mergeCell ref="A84:G84"/>
    <mergeCell ref="A86:B86"/>
    <mergeCell ref="A87:G87"/>
    <mergeCell ref="A88:G88"/>
    <mergeCell ref="A56:G56"/>
    <mergeCell ref="A74:B74"/>
    <mergeCell ref="A75:G75"/>
    <mergeCell ref="A76:G76"/>
    <mergeCell ref="A78:G78"/>
    <mergeCell ref="A1:G1"/>
    <mergeCell ref="A4:G4"/>
    <mergeCell ref="A26:B26"/>
    <mergeCell ref="A27:G27"/>
    <mergeCell ref="A55:B55"/>
  </mergeCells>
  <pageMargins left="0.31496062992125984" right="0.31496062992125984" top="0.35433070866141736" bottom="0.35433070866141736" header="0.51181102362204722" footer="0.51181102362204722"/>
  <pageSetup paperSize="8" scale="83" firstPageNumber="2924" fitToHeight="5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ХМАО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Оплетаева Ксения Владимировна</dc:creator>
  <dc:description/>
  <cp:lastModifiedBy>Константинова Елена Сергеевна</cp:lastModifiedBy>
  <cp:revision>1</cp:revision>
  <cp:lastPrinted>2020-10-28T05:55:43Z</cp:lastPrinted>
  <dcterms:created xsi:type="dcterms:W3CDTF">2015-01-29T04:21:57Z</dcterms:created>
  <dcterms:modified xsi:type="dcterms:W3CDTF">2020-10-28T05:55:51Z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